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ldsg-my.sharepoint.com/personal/christian_sauder_cl02_ch/Documents/A_BL/11_BIVO_Reform Verkauf 2022+/A_Reform V22+/G_QV/B_DHF/"/>
    </mc:Choice>
  </mc:AlternateContent>
  <xr:revisionPtr revIDLastSave="1" documentId="11_0E172225853D91213E19A311F2929B6C709176CE" xr6:coauthVersionLast="47" xr6:coauthVersionMax="47" xr10:uidLastSave="{5A04C59D-5348-4533-BD1C-0E4ACBD5ED4D}"/>
  <bookViews>
    <workbookView xWindow="-120" yWindow="-120" windowWidth="38640" windowHeight="2139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s="1"/>
  <c r="K16" i="1" l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<sst xmlns="http://schemas.openxmlformats.org/spreadsheetml/2006/main" count="37" uniqueCount="37">
  <si>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</si>
  <si>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</si>
  <si>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</si>
  <si>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</si>
  <si>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</si>
  <si>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</si>
  <si>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</si>
  <si>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</si>
  <si>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</si>
  <si>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</si>
  <si>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</si>
  <si>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</si>
  <si>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</si>
  <si>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</si>
  <si>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</si>
  <si>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</si>
  <si>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</si>
  <si>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</si>
  <si>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</si>
  <si>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</si>
  <si>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</si>
  <si>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</si>
  <si>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</si>
  <si>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</si>
  <si>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</si>
  <si>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ab QV 2025</t>
  </si>
  <si>
    <t>QV-Rechner Detailhandelsfachleute EFZ</t>
  </si>
  <si>
    <t xml:space="preserve"> 5. Semester</t>
  </si>
  <si>
    <t xml:space="preserve"> 6. Semester</t>
  </si>
  <si>
    <t xml:space="preserve"> 1) Erfahrungsnote: 33.3%</t>
  </si>
  <si>
    <t xml:space="preserve"> 2) Vertiefungsarbeit: 33.3%</t>
  </si>
  <si>
    <t xml:space="preserve"> 3) Schlussprüfung (mündlich): 33.3%</t>
  </si>
  <si>
    <t>Basis: BiVo DHF 18.05.2021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</si>
  <si>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</si>
  <si>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1) Gestalten von Kundenbeziehungen (HKB A) und Erwerben, Einbringen und Weiterenwickeln von Produkte und Dienstleistungs-kenntnissen (HKB C): 35%</t>
  </si>
  <si>
    <t>2) Bewirtschaften und Präsentieren von Produkten und Dienst-leistungen (HKB B): 35%</t>
  </si>
  <si>
    <t>Branchen: Automobil After-Sales, Landi,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</si>
</sst>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8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textRotation="90"/>
    </xf>
    <xf numFmtId="164" fontId="7" fillId="0" borderId="10" xfId="0" applyNumberFormat="1" applyFont="1" applyBorder="1" applyAlignment="1" applyProtection="1">
      <alignment horizontal="center" textRotation="90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5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3" borderId="16" xfId="0" applyFont="1" applyFill="1" applyBorder="1" applyAlignment="1">
      <alignment vertical="center"/>
    </xf>
    <xf numFmtId="0" fontId="8" fillId="3" borderId="16" xfId="0" applyFont="1" applyFill="1" applyBorder="1" applyAlignment="1" applyProtection="1">
      <alignment vertical="center"/>
    </xf>
    <xf numFmtId="164" fontId="8" fillId="3" borderId="16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textRotation="90" wrapText="1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7" fillId="4" borderId="17" xfId="0" applyFont="1" applyFill="1" applyBorder="1" applyAlignment="1" applyProtection="1">
      <alignment horizontal="lef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7" fillId="6" borderId="17" xfId="0" applyNumberFormat="1" applyFont="1" applyFill="1" applyBorder="1" applyAlignment="1" applyProtection="1">
      <alignment horizontal="center" vertical="center"/>
    </xf>
    <xf numFmtId="164" fontId="7" fillId="6" borderId="18" xfId="0" applyNumberFormat="1" applyFont="1" applyFill="1" applyBorder="1" applyAlignment="1" applyProtection="1">
      <alignment horizontal="center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164" fontId="8" fillId="6" borderId="15" xfId="0" applyNumberFormat="1" applyFont="1" applyFill="1" applyBorder="1" applyAlignment="1" applyProtection="1">
      <alignment horizontal="center" vertical="center"/>
    </xf>
    <xf numFmtId="164" fontId="3" fillId="7" borderId="15" xfId="0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center" textRotation="90"/>
    </xf>
    <xf numFmtId="0" fontId="7" fillId="0" borderId="21" xfId="0" applyFont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14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top"/>
    </xf>
    <xf numFmtId="164" fontId="15" fillId="0" borderId="0" xfId="0" applyNumberFormat="1" applyFont="1" applyBorder="1" applyAlignment="1" applyProtection="1">
      <alignment horizontal="left" vertical="top"/>
    </xf>
    <xf numFmtId="0" fontId="15" fillId="0" borderId="0" xfId="0" applyFont="1"/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Normal="100" workbookViewId="0">
      <selection activeCell="J10" sqref="J10"/>
    </sheetView>
  </sheetViews>
  <sheetFormatPr baseColWidth="10"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19" customFormat="1" ht="24.75">
      <c r="A1"/>
      <c r="B1" s="16" t="s">
        <v>26</v>
      </c>
      <c r="C1" s="17"/>
      <c r="D1" s="17"/>
      <c r="E1" s="17"/>
      <c r="F1" s="17"/>
      <c r="G1" s="17"/>
      <c r="H1" s="17"/>
      <c r="I1" s="16" t="s">
        <v>25</v>
      </c>
      <c r="J1" s="18"/>
      <c r="K1" s="18"/>
      <c r="L1" s="17"/>
    </row>
    <row r="2" spans="1:13" s="86" customFormat="1" ht="19.5">
      <c r="A2" s="82"/>
      <c r="B2" s="83" t="s">
        <v>36</v>
      </c>
      <c r="C2" s="84"/>
      <c r="D2" s="84"/>
      <c r="E2" s="84"/>
      <c r="F2" s="84"/>
      <c r="G2" s="84"/>
      <c r="H2" s="84"/>
      <c r="I2" s="83"/>
      <c r="J2" s="85"/>
      <c r="K2" s="85"/>
      <c r="L2" s="84"/>
    </row>
    <row r="3" spans="1:13">
      <c r="B3" s="28" t="s">
        <v>0</v>
      </c>
      <c r="C3" s="87"/>
      <c r="D3" s="88"/>
      <c r="E3" s="88"/>
      <c r="F3" s="88"/>
      <c r="G3" s="43"/>
      <c r="H3" s="43"/>
      <c r="I3" s="88"/>
      <c r="J3" s="89"/>
      <c r="K3" s="89"/>
      <c r="L3" s="30"/>
    </row>
    <row r="4" spans="1:13">
      <c r="B4" s="28"/>
      <c r="C4" s="29"/>
      <c r="D4" s="30"/>
      <c r="E4" s="30"/>
      <c r="F4" s="30"/>
      <c r="G4" s="43"/>
      <c r="H4" s="43"/>
      <c r="I4" s="30"/>
      <c r="J4" s="31"/>
      <c r="K4" s="31"/>
      <c r="L4" s="30"/>
    </row>
    <row r="5" spans="1:13" ht="18.75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7"/>
      <c r="L5" s="33"/>
      <c r="M5" s="34"/>
    </row>
    <row r="6" spans="1:13" ht="15.75" thickBot="1">
      <c r="B6" s="30"/>
      <c r="C6" s="30"/>
      <c r="D6" s="30"/>
      <c r="E6" s="30"/>
      <c r="F6" s="30"/>
      <c r="G6" s="43"/>
      <c r="H6" s="43"/>
      <c r="I6" s="2"/>
      <c r="J6" s="30"/>
      <c r="K6" s="1"/>
      <c r="L6" s="24"/>
    </row>
    <row r="7" spans="1:13" s="19" customFormat="1" ht="30">
      <c r="A7"/>
      <c r="B7" s="74" t="s">
        <v>2</v>
      </c>
      <c r="C7" s="90" t="s">
        <v>3</v>
      </c>
      <c r="D7" s="91"/>
      <c r="E7" s="91"/>
      <c r="F7" s="91"/>
      <c r="G7" s="44"/>
      <c r="H7" s="45"/>
      <c r="I7" s="20"/>
      <c r="J7" s="21"/>
      <c r="K7" s="32" t="s">
        <v>4</v>
      </c>
      <c r="L7" s="17"/>
    </row>
    <row r="8" spans="1:13" ht="97.5" customHeight="1" thickBot="1">
      <c r="B8" s="3"/>
      <c r="C8" s="75" t="s">
        <v>5</v>
      </c>
      <c r="D8" s="22" t="s">
        <v>6</v>
      </c>
      <c r="E8" s="22" t="s">
        <v>7</v>
      </c>
      <c r="F8" s="23" t="s">
        <v>8</v>
      </c>
      <c r="G8" s="23" t="s">
        <v>27</v>
      </c>
      <c r="H8" s="23" t="s">
        <v>28</v>
      </c>
      <c r="I8" s="26" t="s">
        <v>9</v>
      </c>
      <c r="J8" s="27" t="s">
        <v>21</v>
      </c>
      <c r="K8" s="61"/>
      <c r="L8" s="4"/>
    </row>
    <row r="9" spans="1:13" s="39" customFormat="1" ht="15.75" thickBot="1">
      <c r="B9" s="74" t="s">
        <v>16</v>
      </c>
      <c r="C9" s="77"/>
      <c r="D9" s="9"/>
      <c r="E9" s="9"/>
      <c r="F9" s="9"/>
      <c r="G9" s="48"/>
      <c r="H9" s="48"/>
      <c r="I9" s="6"/>
      <c r="J9" s="15"/>
      <c r="K9" s="15"/>
      <c r="L9" s="40"/>
    </row>
    <row r="10" spans="1:13" s="39" customFormat="1" ht="39" thickBot="1">
      <c r="B10" s="8" t="s">
        <v>34</v>
      </c>
      <c r="C10" s="12"/>
      <c r="D10" s="9"/>
      <c r="E10" s="9"/>
      <c r="F10" s="9"/>
      <c r="G10" s="48"/>
      <c r="H10" s="48"/>
      <c r="I10" s="10"/>
      <c r="J10" s="42"/>
      <c r="K10" s="15"/>
      <c r="L10" s="40"/>
    </row>
    <row r="11" spans="1:13" s="39" customFormat="1" ht="26.25" thickBot="1">
      <c r="B11" s="8" t="s">
        <v>35</v>
      </c>
      <c r="C11" s="12"/>
      <c r="D11" s="48"/>
      <c r="E11" s="48"/>
      <c r="F11" s="48"/>
      <c r="G11" s="48"/>
      <c r="H11" s="53"/>
      <c r="I11" s="49"/>
      <c r="J11" s="25"/>
      <c r="K11" s="53"/>
    </row>
    <row r="12" spans="1:13" s="56" customFormat="1" ht="28.5" thickBot="1">
      <c r="B12" s="47" t="s">
        <v>33</v>
      </c>
      <c r="C12" s="59"/>
      <c r="D12" s="54"/>
      <c r="E12" s="54"/>
      <c r="F12" s="54"/>
      <c r="G12" s="54"/>
      <c r="H12" s="52"/>
      <c r="I12" s="55"/>
      <c r="J12" s="25"/>
      <c r="K12" s="46">
        <f>ROUND(IF(SUM(J10:J12)&gt;0,SUM(J10*0.35,J11*0.35,J12*0.3),"0.0"),1)</f>
        <v>0</v>
      </c>
      <c r="L12" s="40"/>
    </row>
    <row r="13" spans="1:13" s="39" customFormat="1" ht="15.75" thickBot="1">
      <c r="B13" s="74" t="s">
        <v>17</v>
      </c>
      <c r="C13" s="12"/>
      <c r="D13" s="9"/>
      <c r="E13" s="48"/>
      <c r="F13" s="48"/>
      <c r="G13" s="48"/>
      <c r="H13" s="48"/>
      <c r="I13" s="10"/>
      <c r="J13" s="12"/>
      <c r="K13" s="7"/>
      <c r="L13" s="40"/>
    </row>
    <row r="14" spans="1:13" s="39" customFormat="1" ht="15.75" thickBot="1">
      <c r="B14" s="8" t="s">
        <v>14</v>
      </c>
      <c r="C14" s="12"/>
      <c r="D14" s="71"/>
      <c r="E14" s="48"/>
      <c r="F14" s="48"/>
      <c r="G14" s="48"/>
      <c r="H14" s="48"/>
      <c r="I14" s="10"/>
      <c r="J14" s="42"/>
      <c r="K14" s="11"/>
      <c r="L14" s="57"/>
    </row>
    <row r="15" spans="1:13" s="56" customFormat="1" ht="26.25" thickBot="1">
      <c r="B15" s="47" t="s">
        <v>15</v>
      </c>
      <c r="C15" s="12"/>
      <c r="D15" s="48"/>
      <c r="E15" s="48"/>
      <c r="F15" s="48"/>
      <c r="G15" s="48"/>
      <c r="H15" s="48"/>
      <c r="I15" s="49"/>
      <c r="J15" s="58"/>
      <c r="K15" s="50"/>
      <c r="L15" s="40"/>
    </row>
    <row r="16" spans="1:13" s="39" customFormat="1" ht="15.75" thickBot="1">
      <c r="B16" s="8" t="s">
        <v>20</v>
      </c>
      <c r="C16" s="59"/>
      <c r="D16" s="54"/>
      <c r="E16" s="54"/>
      <c r="F16" s="54"/>
      <c r="G16" s="54"/>
      <c r="H16" s="52"/>
      <c r="I16" s="55"/>
      <c r="J16" s="58"/>
      <c r="K16" s="51">
        <f>ROUND(IF(SUM(J14:J16)&gt;0,SUM(J14*0.5,J15*0.25,J16*0.25),"0.0"),1)</f>
        <v>0</v>
      </c>
      <c r="L16" s="40"/>
    </row>
    <row r="17" spans="2:16" s="39" customFormat="1" ht="15.75" thickBot="1">
      <c r="B17" s="76" t="s">
        <v>18</v>
      </c>
      <c r="C17" s="77"/>
      <c r="D17" s="5"/>
      <c r="E17" s="9"/>
      <c r="F17" s="9"/>
      <c r="G17" s="48"/>
      <c r="H17" s="48"/>
      <c r="I17" s="10"/>
      <c r="J17" s="15"/>
      <c r="K17" s="15"/>
      <c r="L17" s="40"/>
    </row>
    <row r="18" spans="2:16" s="39" customFormat="1" ht="15.75" thickBot="1">
      <c r="B18" s="13" t="s">
        <v>29</v>
      </c>
      <c r="C18" s="78"/>
      <c r="D18" s="60"/>
      <c r="E18" s="60"/>
      <c r="F18" s="60"/>
      <c r="G18" s="60"/>
      <c r="H18" s="48"/>
      <c r="I18" s="73" t="str">
        <f>IF(SUM(C18:G18),ROUND(2*AVERAGE(C18:G18),0)/2,"")</f>
        <v/>
      </c>
      <c r="J18" s="53"/>
      <c r="K18" s="15"/>
      <c r="L18" s="40"/>
    </row>
    <row r="19" spans="2:16" s="39" customFormat="1" ht="15.75" thickBot="1">
      <c r="B19" s="13" t="s">
        <v>30</v>
      </c>
      <c r="C19" s="12"/>
      <c r="D19" s="48"/>
      <c r="E19" s="48"/>
      <c r="F19" s="48"/>
      <c r="G19" s="48"/>
      <c r="H19" s="53"/>
      <c r="I19" s="49"/>
      <c r="J19" s="58"/>
      <c r="K19" s="53"/>
      <c r="N19" s="41"/>
    </row>
    <row r="20" spans="2:16" s="56" customFormat="1" ht="15.75" thickBot="1">
      <c r="B20" s="13" t="s">
        <v>31</v>
      </c>
      <c r="C20" s="59"/>
      <c r="D20" s="54"/>
      <c r="E20" s="54"/>
      <c r="F20" s="54"/>
      <c r="G20" s="54"/>
      <c r="H20" s="52"/>
      <c r="I20" s="55"/>
      <c r="J20" s="79"/>
      <c r="K20" s="51">
        <f>ROUND(IF(SUM(I18,J19,J20)&gt;0,AVERAGE(I18,J19,J20),"0.0"),1)</f>
        <v>0</v>
      </c>
      <c r="L20" s="57"/>
      <c r="N20" s="41"/>
    </row>
    <row r="21" spans="2:16" s="39" customFormat="1" ht="15.75" thickBot="1">
      <c r="B21" s="74" t="s">
        <v>19</v>
      </c>
      <c r="C21" s="12"/>
      <c r="D21" s="48"/>
      <c r="E21" s="9"/>
      <c r="F21" s="9"/>
      <c r="G21" s="48"/>
      <c r="H21" s="48"/>
      <c r="I21" s="10"/>
      <c r="J21" s="15"/>
      <c r="K21" s="15"/>
      <c r="L21" s="40"/>
      <c r="O21" s="41"/>
    </row>
    <row r="22" spans="2:16" s="39" customFormat="1" ht="15.75" thickBot="1">
      <c r="B22" s="13" t="s">
        <v>11</v>
      </c>
      <c r="C22" s="12"/>
      <c r="D22" s="60"/>
      <c r="E22" s="48"/>
      <c r="F22" s="60"/>
      <c r="G22" s="48"/>
      <c r="H22" s="60"/>
      <c r="I22" s="73" t="str">
        <f>IF(SUM(C22:H22),ROUND(2*AVERAGE(C22:H22),0)/2,"")</f>
        <v/>
      </c>
      <c r="J22" s="53"/>
      <c r="K22" s="15"/>
      <c r="L22" s="40"/>
      <c r="P22" s="41"/>
    </row>
    <row r="23" spans="2:16" s="39" customFormat="1" ht="15.75" thickBot="1">
      <c r="B23" s="13" t="s">
        <v>12</v>
      </c>
      <c r="C23" s="78"/>
      <c r="D23" s="60"/>
      <c r="E23" s="60"/>
      <c r="F23" s="80"/>
      <c r="G23" s="60"/>
      <c r="H23" s="81"/>
      <c r="I23" s="73" t="str">
        <f>IF(SUM(C23:H23),ROUND(2*AVERAGE(C23:H23),0)/2,"")</f>
        <v/>
      </c>
      <c r="J23" s="53"/>
      <c r="K23" s="53"/>
      <c r="L23" s="57"/>
    </row>
    <row r="24" spans="2:16" s="39" customFormat="1" ht="15.75" thickBot="1">
      <c r="B24" s="13" t="s">
        <v>13</v>
      </c>
      <c r="C24" s="59"/>
      <c r="D24" s="60"/>
      <c r="E24" s="54"/>
      <c r="F24" s="60"/>
      <c r="G24" s="48"/>
      <c r="H24" s="60"/>
      <c r="I24" s="73" t="str">
        <f>IF(SUM(C24:H24),ROUND(2*AVERAGE(C24:H24),0)/2,"")</f>
        <v/>
      </c>
      <c r="J24" s="14"/>
      <c r="K24" s="51">
        <f>ROUND(IF(SUM(I22:I24)&gt;0,SUM(I22*0.25,I23*0.5,I24*0.25),"0.0"),1)</f>
        <v>0</v>
      </c>
      <c r="L24" s="57"/>
    </row>
    <row r="25" spans="2:16" s="63" customFormat="1" ht="15.75" thickBot="1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57"/>
    </row>
    <row r="26" spans="2:16" s="39" customFormat="1" ht="15.75" thickBot="1">
      <c r="B26" s="65" t="s">
        <v>10</v>
      </c>
      <c r="C26" s="68"/>
      <c r="D26" s="69"/>
      <c r="E26" s="69"/>
      <c r="F26" s="69"/>
      <c r="G26" s="69"/>
      <c r="H26" s="69"/>
      <c r="I26" s="69"/>
      <c r="J26" s="70"/>
      <c r="K26" s="66" t="str">
        <f>IF(SUM(K12,K16,K20,K24)&gt;0,ROUND(SUM(K12*0.3,K16*0.3,K20*0.1,,K24*0.3),1),"")</f>
        <v/>
      </c>
      <c r="L26" s="40"/>
    </row>
    <row r="27" spans="2:16" ht="15.75" thickBot="1">
      <c r="B27" s="65" t="s">
        <v>22</v>
      </c>
      <c r="C27" s="68"/>
      <c r="D27" s="69"/>
      <c r="E27" s="69"/>
      <c r="F27" s="69"/>
      <c r="G27" s="69"/>
      <c r="H27" s="69"/>
      <c r="I27" s="69"/>
      <c r="J27" s="70"/>
      <c r="K27" s="72">
        <f>K12</f>
        <v>0</v>
      </c>
      <c r="L27" s="30"/>
    </row>
    <row r="28" spans="2:16" ht="15.75" thickBot="1">
      <c r="B28" s="65" t="s">
        <v>23</v>
      </c>
      <c r="C28" s="92" t="str">
        <f>IF(AND(K12&gt;=4,K26&gt;=4),"bestanden","nicht bestanden")</f>
        <v>nicht bestanden</v>
      </c>
      <c r="D28" s="93"/>
      <c r="E28" s="93"/>
      <c r="F28" s="93"/>
      <c r="G28" s="93"/>
      <c r="H28" s="93"/>
      <c r="I28" s="93"/>
      <c r="J28" s="93"/>
      <c r="K28" s="94"/>
      <c r="L28" s="30"/>
    </row>
    <row r="29" spans="2:16">
      <c r="B29" s="64"/>
    </row>
    <row r="30" spans="2:16">
      <c r="B30" s="67" t="s">
        <v>24</v>
      </c>
    </row>
    <row r="32" spans="2:16">
      <c r="B32" s="38" t="s">
        <v>32</v>
      </c>
    </row>
  </sheetData>
  <sheetProtection sheet="1" objects="1" scenarios="1"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Leaders_Only_SectionGroup xmlns="fad95b1f-5d7c-4cf1-9245-2b89d1bf6908" xsi:nil="true"/>
    <TaxCatchAll xmlns="da2101b2-c3fe-47bf-9f66-d32f77fd62f5" xsi:nil="true"/>
    <Owner xmlns="fad95b1f-5d7c-4cf1-9245-2b89d1bf6908">
      <UserInfo>
        <DisplayName/>
        <AccountId xsi:nil="true"/>
        <AccountType/>
      </UserInfo>
    </Owner>
    <Leaders xmlns="fad95b1f-5d7c-4cf1-9245-2b89d1bf6908">
      <UserInfo>
        <DisplayName/>
        <AccountId xsi:nil="true"/>
        <AccountType/>
      </UserInfo>
    </Leaders>
    <LMS_Mappings xmlns="fad95b1f-5d7c-4cf1-9245-2b89d1bf6908" xsi:nil="true"/>
    <Invited_Members xmlns="fad95b1f-5d7c-4cf1-9245-2b89d1bf6908" xsi:nil="true"/>
    <Templates xmlns="fad95b1f-5d7c-4cf1-9245-2b89d1bf6908" xsi:nil="true"/>
    <Member_Groups xmlns="fad95b1f-5d7c-4cf1-9245-2b89d1bf6908">
      <UserInfo>
        <DisplayName/>
        <AccountId xsi:nil="true"/>
        <AccountType/>
      </UserInfo>
    </Member_Groups>
    <CultureName xmlns="fad95b1f-5d7c-4cf1-9245-2b89d1bf6908" xsi:nil="true"/>
    <lcf76f155ced4ddcb4097134ff3c332f xmlns="fad95b1f-5d7c-4cf1-9245-2b89d1bf6908">
      <Terms xmlns="http://schemas.microsoft.com/office/infopath/2007/PartnerControls"/>
    </lcf76f155ced4ddcb4097134ff3c332f>
    <AppVersion xmlns="fad95b1f-5d7c-4cf1-9245-2b89d1bf6908" xsi:nil="true"/>
    <DefaultSectionNames xmlns="fad95b1f-5d7c-4cf1-9245-2b89d1bf6908" xsi:nil="true"/>
    <Is_Collaboration_Space_Locked xmlns="fad95b1f-5d7c-4cf1-9245-2b89d1bf6908" xsi:nil="true"/>
    <Teams_Channel_Section_Location xmlns="fad95b1f-5d7c-4cf1-9245-2b89d1bf6908" xsi:nil="true"/>
    <Math_Settings xmlns="fad95b1f-5d7c-4cf1-9245-2b89d1bf6908" xsi:nil="true"/>
    <Members xmlns="fad95b1f-5d7c-4cf1-9245-2b89d1bf6908">
      <UserInfo>
        <DisplayName/>
        <AccountId xsi:nil="true"/>
        <AccountType/>
      </UserInfo>
    </Members>
    <Self_Registration_Enabled xmlns="fad95b1f-5d7c-4cf1-9245-2b89d1bf6908" xsi:nil="true"/>
    <IsNotebookLocked xmlns="fad95b1f-5d7c-4cf1-9245-2b89d1bf6908" xsi:nil="true"/>
    <Distribution_Groups xmlns="fad95b1f-5d7c-4cf1-9245-2b89d1bf6908" xsi:nil="true"/>
    <TeamsChannelId xmlns="fad95b1f-5d7c-4cf1-9245-2b89d1bf6908" xsi:nil="true"/>
    <Invited_Leaders xmlns="fad95b1f-5d7c-4cf1-9245-2b89d1bf6908" xsi:nil="true"/>
    <NotebookType xmlns="fad95b1f-5d7c-4cf1-9245-2b89d1bf6908" xsi:nil="true"/>
    <FolderType xmlns="fad95b1f-5d7c-4cf1-9245-2b89d1bf69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2F9AB450A6A4C9A0AE7456C61EA4E" ma:contentTypeVersion="37" ma:contentTypeDescription="Ein neues Dokument erstellen." ma:contentTypeScope="" ma:versionID="daecb1df7f222f4f792e88ca9917796c">
  <xsd:schema xmlns:xsd="http://www.w3.org/2001/XMLSchema" xmlns:xs="http://www.w3.org/2001/XMLSchema" xmlns:p="http://schemas.microsoft.com/office/2006/metadata/properties" xmlns:ns2="fad95b1f-5d7c-4cf1-9245-2b89d1bf6908" xmlns:ns3="da2101b2-c3fe-47bf-9f66-d32f77fd62f5" targetNamespace="http://schemas.microsoft.com/office/2006/metadata/properties" ma:root="true" ma:fieldsID="39e89e0842f6ae55206b642b8ff656e8" ns2:_="" ns3:_="">
    <xsd:import namespace="fad95b1f-5d7c-4cf1-9245-2b89d1bf6908"/>
    <xsd:import namespace="da2101b2-c3fe-47bf-9f66-d32f77fd6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95b1f-5d7c-4cf1-9245-2b89d1bf6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3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Teams_Channel_Section_Location" ma:index="36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42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01b2-c3fe-47bf-9f66-d32f77fd62f5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3" nillable="true" ma:displayName="Taxonomy Catch All Column" ma:hidden="true" ma:list="{3f1777bf-8f91-4c83-b862-16925140d796}" ma:internalName="TaxCatchAll" ma:showField="CatchAllData" ma:web="da2101b2-c3fe-47bf-9f66-d32f77fd6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a41dab9-c328-4c1e-b0eb-880d435cf83a"/>
    <ds:schemaRef ds:uri="http://www.w3.org/XML/1998/namespace"/>
    <ds:schemaRef ds:uri="http://purl.org/dc/elements/1.1/"/>
    <ds:schemaRef ds:uri="http://schemas.openxmlformats.org/package/2006/metadata/core-properties"/>
    <ds:schemaRef ds:uri="a19a5040-ebfd-45d9-9c5e-34b64ba6cc0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4FA974-CC57-4C1D-9933-1ED5D9FEF0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Sauder Christian BZWU</cp:lastModifiedBy>
  <cp:revision/>
  <cp:lastPrinted>2023-02-02T08:07:25Z</cp:lastPrinted>
  <dcterms:created xsi:type="dcterms:W3CDTF">2020-05-08T06:27:30Z</dcterms:created>
  <dcterms:modified xsi:type="dcterms:W3CDTF">2023-02-02T08:07:38Z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0x01010005D2F9AB450A6A4C9A0AE7456C61EA4E</vt:lpwstr>
  </property>
</Properties>
</file>